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OZOS\Szervezet\GO\NemethT\kozzetetelhez_ber_adatok\2023\"/>
    </mc:Choice>
  </mc:AlternateContent>
  <bookViews>
    <workbookView xWindow="0" yWindow="0" windowWidth="28800" windowHeight="1231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6" i="1" l="1"/>
  <c r="B105" i="1"/>
  <c r="B104" i="1"/>
  <c r="B107" i="1" s="1"/>
  <c r="C99" i="1"/>
  <c r="B99" i="1"/>
  <c r="C98" i="1"/>
  <c r="B98" i="1"/>
  <c r="C97" i="1"/>
  <c r="C96" i="1"/>
  <c r="B96" i="1"/>
  <c r="C95" i="1"/>
  <c r="B95" i="1"/>
  <c r="C94" i="1"/>
  <c r="B94" i="1"/>
  <c r="C93" i="1"/>
  <c r="B93" i="1"/>
  <c r="C92" i="1"/>
  <c r="C100" i="1" s="1"/>
  <c r="B92" i="1"/>
  <c r="C91" i="1"/>
  <c r="B91" i="1"/>
  <c r="C90" i="1"/>
  <c r="B84" i="1"/>
  <c r="C77" i="1"/>
  <c r="B77" i="1"/>
  <c r="B63" i="1"/>
  <c r="C56" i="1"/>
  <c r="B56" i="1"/>
  <c r="B42" i="1"/>
  <c r="C35" i="1"/>
  <c r="B35" i="1"/>
  <c r="B20" i="1"/>
  <c r="C13" i="1"/>
  <c r="B10" i="1"/>
  <c r="B13" i="1" s="1"/>
  <c r="B97" i="1" l="1"/>
  <c r="B100" i="1" s="1"/>
</calcChain>
</file>

<file path=xl/sharedStrings.xml><?xml version="1.0" encoding="utf-8"?>
<sst xmlns="http://schemas.openxmlformats.org/spreadsheetml/2006/main" count="195" uniqueCount="28">
  <si>
    <t>2023. év</t>
  </si>
  <si>
    <t>Összes foglalkoztatott</t>
  </si>
  <si>
    <t>Ebből vezetők és vezető tisztségviselők</t>
  </si>
  <si>
    <t>ME</t>
  </si>
  <si>
    <t>2023. I. negyedév</t>
  </si>
  <si>
    <t>Intézményi átlagos statisztikai létszám</t>
  </si>
  <si>
    <t>fő</t>
  </si>
  <si>
    <t>Törvény szerinti rendszeres illetmények, munkabérek</t>
  </si>
  <si>
    <t>ezer Ft</t>
  </si>
  <si>
    <t>Normatív jutalmak, céljuttatás, projektprémium</t>
  </si>
  <si>
    <t>Motivációs elismerés</t>
  </si>
  <si>
    <t>Készenléti, ügyeleti, helyettesítési díj, túlóra, túlszolgálat</t>
  </si>
  <si>
    <t>Végkielégítés, jubileumi jutalom</t>
  </si>
  <si>
    <t>Béren kívüli juttatások</t>
  </si>
  <si>
    <t>Költségtérítések</t>
  </si>
  <si>
    <t>Támogatások</t>
  </si>
  <si>
    <t>Foglalkoztatottak egyéb személyi juttatásai</t>
  </si>
  <si>
    <t>Összesen:</t>
  </si>
  <si>
    <t>Egyéb alkalmazottaknak nyújtott juttatások:</t>
  </si>
  <si>
    <t>Juttatás fajtája</t>
  </si>
  <si>
    <t>Juttatás mértéke</t>
  </si>
  <si>
    <t>Megbízási díj</t>
  </si>
  <si>
    <t>Egyszerűsített foglalkoztatás díja és közterhei</t>
  </si>
  <si>
    <t>Felmentett munkavállalók egyéb juttatásai</t>
  </si>
  <si>
    <t>2023. II. negyedév</t>
  </si>
  <si>
    <t>2023. III. negyedév</t>
  </si>
  <si>
    <t>2023. IV. negyedév</t>
  </si>
  <si>
    <t>2023. év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</si>
</sst>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i/>
      <u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ill="1" applyBorder="1" applyAlignment="1">
      <alignment horizontal="center" vertical="center" wrapText="1"/>
    </xf>
    <xf numFmtId="3" fontId="2" fillId="0" borderId="1" xfId="1" applyNumberForma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2" fillId="0" borderId="1" xfId="1" applyFill="1" applyBorder="1"/>
    <xf numFmtId="164" fontId="4" fillId="0" borderId="1" xfId="1" applyNumberFormat="1" applyFont="1" applyFill="1" applyBorder="1" applyAlignment="1">
      <alignment horizontal="right"/>
    </xf>
    <xf numFmtId="3" fontId="4" fillId="0" borderId="1" xfId="1" applyNumberFormat="1" applyFont="1" applyFill="1" applyBorder="1"/>
    <xf numFmtId="3" fontId="5" fillId="0" borderId="1" xfId="1" applyNumberFormat="1" applyFont="1" applyFill="1" applyBorder="1"/>
    <xf numFmtId="0" fontId="1" fillId="0" borderId="1" xfId="1" applyFont="1" applyFill="1" applyBorder="1"/>
    <xf numFmtId="3" fontId="6" fillId="0" borderId="1" xfId="1" applyNumberFormat="1" applyFont="1" applyFill="1" applyBorder="1"/>
    <xf numFmtId="0" fontId="1" fillId="0" borderId="5" xfId="1" applyFont="1" applyFill="1" applyBorder="1"/>
    <xf numFmtId="3" fontId="1" fillId="0" borderId="0" xfId="1" applyNumberFormat="1" applyFont="1" applyFill="1" applyBorder="1"/>
    <xf numFmtId="0" fontId="7" fillId="0" borderId="5" xfId="1" applyFont="1" applyFill="1" applyBorder="1"/>
    <xf numFmtId="0" fontId="1" fillId="0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3" fontId="2" fillId="0" borderId="0" xfId="1" applyNumberFormat="1" applyFill="1"/>
    <xf numFmtId="0" fontId="2" fillId="0" borderId="1" xfId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0" fillId="0" borderId="0" xfId="0" applyFill="1"/>
    <xf numFmtId="0" fontId="1" fillId="0" borderId="0" xfId="1" applyFont="1" applyFill="1" applyBorder="1"/>
    <xf numFmtId="3" fontId="6" fillId="0" borderId="0" xfId="1" applyNumberFormat="1" applyFont="1" applyFill="1" applyBorder="1"/>
    <xf numFmtId="0" fontId="8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5" fillId="0" borderId="1" xfId="1" applyFont="1" applyFill="1" applyBorder="1"/>
    <xf numFmtId="164" fontId="5" fillId="2" borderId="1" xfId="1" applyNumberFormat="1" applyFont="1" applyFill="1" applyBorder="1" applyAlignment="1">
      <alignment horizontal="right"/>
    </xf>
    <xf numFmtId="3" fontId="5" fillId="2" borderId="1" xfId="1" applyNumberFormat="1" applyFont="1" applyFill="1" applyBorder="1"/>
    <xf numFmtId="0" fontId="9" fillId="0" borderId="1" xfId="1" applyFont="1" applyFill="1" applyBorder="1"/>
    <xf numFmtId="3" fontId="9" fillId="0" borderId="1" xfId="1" applyNumberFormat="1" applyFont="1" applyFill="1" applyBorder="1"/>
    <xf numFmtId="0" fontId="10" fillId="0" borderId="5" xfId="1" applyFont="1" applyFill="1" applyBorder="1"/>
    <xf numFmtId="3" fontId="10" fillId="0" borderId="0" xfId="1" applyNumberFormat="1" applyFont="1" applyFill="1" applyBorder="1"/>
    <xf numFmtId="0" fontId="11" fillId="0" borderId="5" xfId="1" applyFont="1" applyFill="1" applyBorder="1"/>
    <xf numFmtId="0" fontId="9" fillId="0" borderId="2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3" fontId="12" fillId="0" borderId="0" xfId="1" applyNumberFormat="1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0" fontId="13" fillId="0" borderId="5" xfId="1" applyFont="1" applyFill="1" applyBorder="1"/>
    <xf numFmtId="3" fontId="13" fillId="0" borderId="0" xfId="1" applyNumberFormat="1" applyFont="1" applyFill="1" applyBorder="1"/>
    <xf numFmtId="3" fontId="4" fillId="0" borderId="0" xfId="1" applyNumberFormat="1" applyFont="1" applyFill="1"/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workbookViewId="0">
      <selection activeCell="G65" sqref="G65"/>
    </sheetView>
  </sheetViews>
  <sheetFormatPr defaultRowHeight="15" x14ac:dyDescent="0.25"/>
  <cols>
    <col min="1" max="1" width="53.140625" bestFit="1" customWidth="1"/>
    <col min="2" max="4" width="14.42578125" customWidth="1"/>
  </cols>
  <sheetData>
    <row r="1" spans="1:4" ht="45" x14ac:dyDescent="0.25">
      <c r="A1" s="1" t="s">
        <v>0</v>
      </c>
      <c r="B1" s="2" t="s">
        <v>1</v>
      </c>
      <c r="C1" s="3" t="s">
        <v>2</v>
      </c>
      <c r="D1" s="2" t="s">
        <v>3</v>
      </c>
    </row>
    <row r="2" spans="1:4" ht="18.75" x14ac:dyDescent="0.25">
      <c r="A2" s="1"/>
      <c r="B2" s="4" t="s">
        <v>4</v>
      </c>
      <c r="C2" s="5"/>
      <c r="D2" s="6"/>
    </row>
    <row r="3" spans="1:4" x14ac:dyDescent="0.25">
      <c r="A3" s="7" t="s">
        <v>5</v>
      </c>
      <c r="B3" s="8">
        <v>141.5</v>
      </c>
      <c r="C3" s="9">
        <v>14</v>
      </c>
      <c r="D3" s="7" t="s">
        <v>6</v>
      </c>
    </row>
    <row r="4" spans="1:4" x14ac:dyDescent="0.25">
      <c r="A4" s="7" t="s">
        <v>7</v>
      </c>
      <c r="B4" s="9">
        <v>194204</v>
      </c>
      <c r="C4" s="9">
        <v>31274</v>
      </c>
      <c r="D4" s="7" t="s">
        <v>8</v>
      </c>
    </row>
    <row r="5" spans="1:4" x14ac:dyDescent="0.25">
      <c r="A5" s="7" t="s">
        <v>9</v>
      </c>
      <c r="B5" s="9">
        <v>2430</v>
      </c>
      <c r="C5" s="9">
        <v>500</v>
      </c>
      <c r="D5" s="7" t="s">
        <v>8</v>
      </c>
    </row>
    <row r="6" spans="1:4" x14ac:dyDescent="0.25">
      <c r="A6" s="7" t="s">
        <v>10</v>
      </c>
      <c r="B6" s="9">
        <v>0</v>
      </c>
      <c r="C6" s="9">
        <v>0</v>
      </c>
      <c r="D6" s="7" t="s">
        <v>8</v>
      </c>
    </row>
    <row r="7" spans="1:4" x14ac:dyDescent="0.25">
      <c r="A7" s="7" t="s">
        <v>11</v>
      </c>
      <c r="B7" s="9">
        <v>0</v>
      </c>
      <c r="C7" s="9">
        <v>0</v>
      </c>
      <c r="D7" s="7" t="s">
        <v>8</v>
      </c>
    </row>
    <row r="8" spans="1:4" x14ac:dyDescent="0.25">
      <c r="A8" s="7" t="s">
        <v>12</v>
      </c>
      <c r="B8" s="9">
        <v>470</v>
      </c>
      <c r="C8" s="9">
        <v>0</v>
      </c>
      <c r="D8" s="7" t="s">
        <v>8</v>
      </c>
    </row>
    <row r="9" spans="1:4" x14ac:dyDescent="0.25">
      <c r="A9" s="7" t="s">
        <v>13</v>
      </c>
      <c r="B9" s="9">
        <v>0</v>
      </c>
      <c r="C9" s="10">
        <v>0</v>
      </c>
      <c r="D9" s="7" t="s">
        <v>8</v>
      </c>
    </row>
    <row r="10" spans="1:4" x14ac:dyDescent="0.25">
      <c r="A10" s="7" t="s">
        <v>14</v>
      </c>
      <c r="B10" s="9">
        <f>2300+112</f>
        <v>2412</v>
      </c>
      <c r="C10" s="9">
        <v>98</v>
      </c>
      <c r="D10" s="7" t="s">
        <v>8</v>
      </c>
    </row>
    <row r="11" spans="1:4" x14ac:dyDescent="0.25">
      <c r="A11" s="7" t="s">
        <v>15</v>
      </c>
      <c r="B11" s="9">
        <v>0</v>
      </c>
      <c r="C11" s="9">
        <v>0</v>
      </c>
      <c r="D11" s="7" t="s">
        <v>8</v>
      </c>
    </row>
    <row r="12" spans="1:4" x14ac:dyDescent="0.25">
      <c r="A12" s="7" t="s">
        <v>16</v>
      </c>
      <c r="B12" s="9">
        <v>1929</v>
      </c>
      <c r="C12" s="9">
        <v>0</v>
      </c>
      <c r="D12" s="7" t="s">
        <v>8</v>
      </c>
    </row>
    <row r="13" spans="1:4" x14ac:dyDescent="0.25">
      <c r="A13" s="11" t="s">
        <v>17</v>
      </c>
      <c r="B13" s="12">
        <f>SUM(B4:B12)</f>
        <v>201445</v>
      </c>
      <c r="C13" s="12">
        <f>SUM(C4:C12)</f>
        <v>31872</v>
      </c>
      <c r="D13" s="11" t="s">
        <v>8</v>
      </c>
    </row>
    <row r="14" spans="1:4" x14ac:dyDescent="0.25">
      <c r="A14" s="13"/>
      <c r="B14" s="14"/>
      <c r="C14" s="14"/>
      <c r="D14" s="14"/>
    </row>
    <row r="15" spans="1:4" x14ac:dyDescent="0.25">
      <c r="A15" s="15" t="s">
        <v>18</v>
      </c>
      <c r="B15" s="16" t="s">
        <v>4</v>
      </c>
      <c r="C15" s="17"/>
      <c r="D15" s="18"/>
    </row>
    <row r="16" spans="1:4" x14ac:dyDescent="0.25">
      <c r="A16" s="19" t="s">
        <v>19</v>
      </c>
      <c r="B16" s="20" t="s">
        <v>20</v>
      </c>
      <c r="C16" s="21"/>
      <c r="D16" s="18"/>
    </row>
    <row r="17" spans="1:4" x14ac:dyDescent="0.25">
      <c r="A17" s="7" t="s">
        <v>21</v>
      </c>
      <c r="B17" s="9">
        <v>0</v>
      </c>
      <c r="C17" s="7" t="s">
        <v>8</v>
      </c>
      <c r="D17" s="18"/>
    </row>
    <row r="18" spans="1:4" x14ac:dyDescent="0.25">
      <c r="A18" s="7" t="s">
        <v>22</v>
      </c>
      <c r="B18" s="9">
        <v>726</v>
      </c>
      <c r="C18" s="7" t="s">
        <v>8</v>
      </c>
      <c r="D18" s="18"/>
    </row>
    <row r="19" spans="1:4" x14ac:dyDescent="0.25">
      <c r="A19" s="7" t="s">
        <v>23</v>
      </c>
      <c r="B19" s="9">
        <v>0</v>
      </c>
      <c r="C19" s="7" t="s">
        <v>8</v>
      </c>
      <c r="D19" s="18"/>
    </row>
    <row r="20" spans="1:4" x14ac:dyDescent="0.25">
      <c r="A20" s="11" t="s">
        <v>17</v>
      </c>
      <c r="B20" s="12">
        <f>SUM(B17:B19)</f>
        <v>726</v>
      </c>
      <c r="C20" s="11" t="s">
        <v>8</v>
      </c>
      <c r="D20" s="18"/>
    </row>
    <row r="21" spans="1:4" x14ac:dyDescent="0.25">
      <c r="A21" s="22"/>
      <c r="B21" s="22"/>
      <c r="C21" s="22"/>
      <c r="D21" s="22"/>
    </row>
    <row r="22" spans="1:4" x14ac:dyDescent="0.25">
      <c r="A22" s="22"/>
      <c r="B22" s="22"/>
      <c r="C22" s="22"/>
      <c r="D22" s="22"/>
    </row>
    <row r="23" spans="1:4" ht="45" x14ac:dyDescent="0.25">
      <c r="A23" s="1" t="s">
        <v>0</v>
      </c>
      <c r="B23" s="2" t="s">
        <v>1</v>
      </c>
      <c r="C23" s="3" t="s">
        <v>2</v>
      </c>
      <c r="D23" s="2" t="s">
        <v>3</v>
      </c>
    </row>
    <row r="24" spans="1:4" ht="18.75" x14ac:dyDescent="0.25">
      <c r="A24" s="1"/>
      <c r="B24" s="4" t="s">
        <v>24</v>
      </c>
      <c r="C24" s="5"/>
      <c r="D24" s="6"/>
    </row>
    <row r="25" spans="1:4" x14ac:dyDescent="0.25">
      <c r="A25" s="7" t="s">
        <v>5</v>
      </c>
      <c r="B25" s="8">
        <v>137.69999999999999</v>
      </c>
      <c r="C25" s="9">
        <v>14</v>
      </c>
      <c r="D25" s="7" t="s">
        <v>6</v>
      </c>
    </row>
    <row r="26" spans="1:4" x14ac:dyDescent="0.25">
      <c r="A26" s="7" t="s">
        <v>7</v>
      </c>
      <c r="B26" s="9">
        <v>217728</v>
      </c>
      <c r="C26" s="9">
        <v>35645</v>
      </c>
      <c r="D26" s="7" t="s">
        <v>8</v>
      </c>
    </row>
    <row r="27" spans="1:4" x14ac:dyDescent="0.25">
      <c r="A27" s="7" t="s">
        <v>9</v>
      </c>
      <c r="B27" s="9">
        <v>0</v>
      </c>
      <c r="C27" s="9">
        <v>0</v>
      </c>
      <c r="D27" s="7" t="s">
        <v>8</v>
      </c>
    </row>
    <row r="28" spans="1:4" x14ac:dyDescent="0.25">
      <c r="A28" s="7" t="s">
        <v>10</v>
      </c>
      <c r="B28" s="9">
        <v>0</v>
      </c>
      <c r="C28" s="9">
        <v>0</v>
      </c>
      <c r="D28" s="7" t="s">
        <v>8</v>
      </c>
    </row>
    <row r="29" spans="1:4" x14ac:dyDescent="0.25">
      <c r="A29" s="7" t="s">
        <v>11</v>
      </c>
      <c r="B29" s="9">
        <v>0</v>
      </c>
      <c r="C29" s="9">
        <v>0</v>
      </c>
      <c r="D29" s="7" t="s">
        <v>8</v>
      </c>
    </row>
    <row r="30" spans="1:4" x14ac:dyDescent="0.25">
      <c r="A30" s="7" t="s">
        <v>12</v>
      </c>
      <c r="B30" s="9">
        <v>1060</v>
      </c>
      <c r="C30" s="9">
        <v>0</v>
      </c>
      <c r="D30" s="7" t="s">
        <v>8</v>
      </c>
    </row>
    <row r="31" spans="1:4" x14ac:dyDescent="0.25">
      <c r="A31" s="7" t="s">
        <v>13</v>
      </c>
      <c r="B31" s="9">
        <v>19195</v>
      </c>
      <c r="C31" s="9">
        <v>2147</v>
      </c>
      <c r="D31" s="7" t="s">
        <v>8</v>
      </c>
    </row>
    <row r="32" spans="1:4" x14ac:dyDescent="0.25">
      <c r="A32" s="7" t="s">
        <v>14</v>
      </c>
      <c r="B32" s="9">
        <v>2635</v>
      </c>
      <c r="C32" s="9">
        <v>170</v>
      </c>
      <c r="D32" s="7" t="s">
        <v>8</v>
      </c>
    </row>
    <row r="33" spans="1:4" x14ac:dyDescent="0.25">
      <c r="A33" s="7" t="s">
        <v>15</v>
      </c>
      <c r="B33" s="9">
        <v>0</v>
      </c>
      <c r="C33" s="9">
        <v>0</v>
      </c>
      <c r="D33" s="7" t="s">
        <v>8</v>
      </c>
    </row>
    <row r="34" spans="1:4" x14ac:dyDescent="0.25">
      <c r="A34" s="7" t="s">
        <v>16</v>
      </c>
      <c r="B34" s="9">
        <v>2432</v>
      </c>
      <c r="C34" s="9">
        <v>494</v>
      </c>
      <c r="D34" s="7" t="s">
        <v>8</v>
      </c>
    </row>
    <row r="35" spans="1:4" x14ac:dyDescent="0.25">
      <c r="A35" s="11" t="s">
        <v>17</v>
      </c>
      <c r="B35" s="12">
        <f>SUM(B26:B34)</f>
        <v>243050</v>
      </c>
      <c r="C35" s="12">
        <f>SUM(C26:C34)</f>
        <v>38456</v>
      </c>
      <c r="D35" s="11" t="s">
        <v>8</v>
      </c>
    </row>
    <row r="36" spans="1:4" x14ac:dyDescent="0.25">
      <c r="A36" s="13"/>
      <c r="B36" s="14"/>
      <c r="C36" s="14"/>
      <c r="D36" s="14"/>
    </row>
    <row r="37" spans="1:4" x14ac:dyDescent="0.25">
      <c r="A37" s="15" t="s">
        <v>18</v>
      </c>
      <c r="B37" s="16" t="s">
        <v>24</v>
      </c>
      <c r="C37" s="17"/>
      <c r="D37" s="18"/>
    </row>
    <row r="38" spans="1:4" x14ac:dyDescent="0.25">
      <c r="A38" s="19" t="s">
        <v>19</v>
      </c>
      <c r="B38" s="20" t="s">
        <v>20</v>
      </c>
      <c r="C38" s="21"/>
      <c r="D38" s="18"/>
    </row>
    <row r="39" spans="1:4" x14ac:dyDescent="0.25">
      <c r="A39" s="7" t="s">
        <v>21</v>
      </c>
      <c r="B39" s="9">
        <v>0</v>
      </c>
      <c r="C39" s="7" t="s">
        <v>8</v>
      </c>
      <c r="D39" s="18"/>
    </row>
    <row r="40" spans="1:4" x14ac:dyDescent="0.25">
      <c r="A40" s="7" t="s">
        <v>22</v>
      </c>
      <c r="B40" s="9">
        <v>811</v>
      </c>
      <c r="C40" s="7" t="s">
        <v>8</v>
      </c>
      <c r="D40" s="18"/>
    </row>
    <row r="41" spans="1:4" x14ac:dyDescent="0.25">
      <c r="A41" s="7" t="s">
        <v>23</v>
      </c>
      <c r="B41" s="9">
        <v>0</v>
      </c>
      <c r="C41" s="7" t="s">
        <v>8</v>
      </c>
      <c r="D41" s="18"/>
    </row>
    <row r="42" spans="1:4" x14ac:dyDescent="0.25">
      <c r="A42" s="11" t="s">
        <v>17</v>
      </c>
      <c r="B42" s="12">
        <f>SUM(B39:B41)</f>
        <v>811</v>
      </c>
      <c r="C42" s="11" t="s">
        <v>8</v>
      </c>
      <c r="D42" s="18"/>
    </row>
    <row r="43" spans="1:4" x14ac:dyDescent="0.25">
      <c r="A43" s="23"/>
      <c r="B43" s="24"/>
      <c r="C43" s="23"/>
      <c r="D43" s="18"/>
    </row>
    <row r="44" spans="1:4" ht="45" x14ac:dyDescent="0.25">
      <c r="A44" s="25" t="s">
        <v>0</v>
      </c>
      <c r="B44" s="26" t="s">
        <v>1</v>
      </c>
      <c r="C44" s="27" t="s">
        <v>2</v>
      </c>
      <c r="D44" s="26" t="s">
        <v>3</v>
      </c>
    </row>
    <row r="45" spans="1:4" ht="18.75" x14ac:dyDescent="0.25">
      <c r="A45" s="25"/>
      <c r="B45" s="28" t="s">
        <v>25</v>
      </c>
      <c r="C45" s="29"/>
      <c r="D45" s="30"/>
    </row>
    <row r="46" spans="1:4" x14ac:dyDescent="0.25">
      <c r="A46" s="31" t="s">
        <v>5</v>
      </c>
      <c r="B46" s="32">
        <v>132.19999999999999</v>
      </c>
      <c r="C46" s="33">
        <v>14</v>
      </c>
      <c r="D46" s="31" t="s">
        <v>6</v>
      </c>
    </row>
    <row r="47" spans="1:4" x14ac:dyDescent="0.25">
      <c r="A47" s="31" t="s">
        <v>7</v>
      </c>
      <c r="B47" s="10">
        <v>206841</v>
      </c>
      <c r="C47" s="10">
        <v>37062</v>
      </c>
      <c r="D47" s="31" t="s">
        <v>8</v>
      </c>
    </row>
    <row r="48" spans="1:4" x14ac:dyDescent="0.25">
      <c r="A48" s="31" t="s">
        <v>9</v>
      </c>
      <c r="B48" s="10">
        <v>675</v>
      </c>
      <c r="C48" s="10">
        <v>0</v>
      </c>
      <c r="D48" s="31" t="s">
        <v>8</v>
      </c>
    </row>
    <row r="49" spans="1:4" x14ac:dyDescent="0.25">
      <c r="A49" s="31" t="s">
        <v>10</v>
      </c>
      <c r="B49" s="10">
        <v>0</v>
      </c>
      <c r="C49" s="10">
        <v>0</v>
      </c>
      <c r="D49" s="31" t="s">
        <v>8</v>
      </c>
    </row>
    <row r="50" spans="1:4" x14ac:dyDescent="0.25">
      <c r="A50" s="31" t="s">
        <v>11</v>
      </c>
      <c r="B50" s="10">
        <v>0</v>
      </c>
      <c r="C50" s="10">
        <v>0</v>
      </c>
      <c r="D50" s="31" t="s">
        <v>8</v>
      </c>
    </row>
    <row r="51" spans="1:4" x14ac:dyDescent="0.25">
      <c r="A51" s="31" t="s">
        <v>12</v>
      </c>
      <c r="B51" s="10">
        <v>16405</v>
      </c>
      <c r="C51" s="10">
        <v>2910</v>
      </c>
      <c r="D51" s="31" t="s">
        <v>8</v>
      </c>
    </row>
    <row r="52" spans="1:4" x14ac:dyDescent="0.25">
      <c r="A52" s="31" t="s">
        <v>13</v>
      </c>
      <c r="B52" s="10">
        <v>356</v>
      </c>
      <c r="C52" s="10">
        <v>0</v>
      </c>
      <c r="D52" s="31" t="s">
        <v>8</v>
      </c>
    </row>
    <row r="53" spans="1:4" x14ac:dyDescent="0.25">
      <c r="A53" s="31" t="s">
        <v>14</v>
      </c>
      <c r="B53" s="10">
        <v>2166</v>
      </c>
      <c r="C53" s="10">
        <v>130</v>
      </c>
      <c r="D53" s="31" t="s">
        <v>8</v>
      </c>
    </row>
    <row r="54" spans="1:4" x14ac:dyDescent="0.25">
      <c r="A54" s="31" t="s">
        <v>15</v>
      </c>
      <c r="B54" s="10">
        <v>0</v>
      </c>
      <c r="C54" s="10">
        <v>0</v>
      </c>
      <c r="D54" s="31" t="s">
        <v>8</v>
      </c>
    </row>
    <row r="55" spans="1:4" x14ac:dyDescent="0.25">
      <c r="A55" s="31" t="s">
        <v>16</v>
      </c>
      <c r="B55" s="10">
        <v>21668</v>
      </c>
      <c r="C55" s="10">
        <v>3254</v>
      </c>
      <c r="D55" s="31" t="s">
        <v>8</v>
      </c>
    </row>
    <row r="56" spans="1:4" x14ac:dyDescent="0.25">
      <c r="A56" s="34" t="s">
        <v>17</v>
      </c>
      <c r="B56" s="35">
        <f>SUM(B47:B55)</f>
        <v>248111</v>
      </c>
      <c r="C56" s="35">
        <f>SUM(C47:C55)</f>
        <v>43356</v>
      </c>
      <c r="D56" s="34" t="s">
        <v>8</v>
      </c>
    </row>
    <row r="57" spans="1:4" x14ac:dyDescent="0.25">
      <c r="A57" s="36"/>
      <c r="B57" s="37"/>
      <c r="C57" s="37"/>
      <c r="D57" s="37"/>
    </row>
    <row r="58" spans="1:4" x14ac:dyDescent="0.25">
      <c r="A58" s="38" t="s">
        <v>18</v>
      </c>
      <c r="B58" s="39" t="s">
        <v>25</v>
      </c>
      <c r="C58" s="40"/>
      <c r="D58" s="41"/>
    </row>
    <row r="59" spans="1:4" x14ac:dyDescent="0.25">
      <c r="A59" s="42" t="s">
        <v>19</v>
      </c>
      <c r="B59" s="43" t="s">
        <v>20</v>
      </c>
      <c r="C59" s="44"/>
      <c r="D59" s="41"/>
    </row>
    <row r="60" spans="1:4" x14ac:dyDescent="0.25">
      <c r="A60" s="31" t="s">
        <v>21</v>
      </c>
      <c r="B60" s="10">
        <v>335</v>
      </c>
      <c r="C60" s="31" t="s">
        <v>8</v>
      </c>
      <c r="D60" s="41"/>
    </row>
    <row r="61" spans="1:4" x14ac:dyDescent="0.25">
      <c r="A61" s="31" t="s">
        <v>22</v>
      </c>
      <c r="B61" s="10">
        <v>1201</v>
      </c>
      <c r="C61" s="31" t="s">
        <v>8</v>
      </c>
      <c r="D61" s="41"/>
    </row>
    <row r="62" spans="1:4" x14ac:dyDescent="0.25">
      <c r="A62" s="31" t="s">
        <v>23</v>
      </c>
      <c r="B62" s="10">
        <v>555</v>
      </c>
      <c r="C62" s="31" t="s">
        <v>8</v>
      </c>
      <c r="D62" s="41"/>
    </row>
    <row r="63" spans="1:4" x14ac:dyDescent="0.25">
      <c r="A63" s="34" t="s">
        <v>17</v>
      </c>
      <c r="B63" s="35">
        <f>SUM(B60:B62)</f>
        <v>2091</v>
      </c>
      <c r="C63" s="34" t="s">
        <v>8</v>
      </c>
      <c r="D63" s="41"/>
    </row>
    <row r="64" spans="1:4" x14ac:dyDescent="0.25">
      <c r="A64" s="23"/>
      <c r="B64" s="24"/>
      <c r="C64" s="23"/>
      <c r="D64" s="18"/>
    </row>
    <row r="65" spans="1:4" ht="45" x14ac:dyDescent="0.25">
      <c r="A65" s="25" t="s">
        <v>0</v>
      </c>
      <c r="B65" s="26" t="s">
        <v>1</v>
      </c>
      <c r="C65" s="27" t="s">
        <v>2</v>
      </c>
      <c r="D65" s="26" t="s">
        <v>3</v>
      </c>
    </row>
    <row r="66" spans="1:4" ht="18.75" x14ac:dyDescent="0.25">
      <c r="A66" s="25"/>
      <c r="B66" s="28" t="s">
        <v>26</v>
      </c>
      <c r="C66" s="29"/>
      <c r="D66" s="30"/>
    </row>
    <row r="67" spans="1:4" x14ac:dyDescent="0.25">
      <c r="A67" s="31" t="s">
        <v>5</v>
      </c>
      <c r="B67" s="32">
        <v>126.8</v>
      </c>
      <c r="C67" s="33">
        <v>14</v>
      </c>
      <c r="D67" s="31" t="s">
        <v>6</v>
      </c>
    </row>
    <row r="68" spans="1:4" x14ac:dyDescent="0.25">
      <c r="A68" s="31" t="s">
        <v>7</v>
      </c>
      <c r="B68" s="10">
        <v>195170</v>
      </c>
      <c r="C68" s="10">
        <v>37348</v>
      </c>
      <c r="D68" s="31" t="s">
        <v>8</v>
      </c>
    </row>
    <row r="69" spans="1:4" x14ac:dyDescent="0.25">
      <c r="A69" s="31" t="s">
        <v>9</v>
      </c>
      <c r="B69" s="10">
        <v>325</v>
      </c>
      <c r="C69" s="10">
        <v>0</v>
      </c>
      <c r="D69" s="31" t="s">
        <v>8</v>
      </c>
    </row>
    <row r="70" spans="1:4" x14ac:dyDescent="0.25">
      <c r="A70" s="31" t="s">
        <v>10</v>
      </c>
      <c r="B70" s="10">
        <v>0</v>
      </c>
      <c r="C70" s="10">
        <v>0</v>
      </c>
      <c r="D70" s="31" t="s">
        <v>8</v>
      </c>
    </row>
    <row r="71" spans="1:4" x14ac:dyDescent="0.25">
      <c r="A71" s="31" t="s">
        <v>11</v>
      </c>
      <c r="B71" s="10">
        <v>0</v>
      </c>
      <c r="C71" s="10">
        <v>0</v>
      </c>
      <c r="D71" s="31" t="s">
        <v>8</v>
      </c>
    </row>
    <row r="72" spans="1:4" x14ac:dyDescent="0.25">
      <c r="A72" s="31" t="s">
        <v>12</v>
      </c>
      <c r="B72" s="10">
        <v>3720</v>
      </c>
      <c r="C72" s="10">
        <v>450</v>
      </c>
      <c r="D72" s="31" t="s">
        <v>8</v>
      </c>
    </row>
    <row r="73" spans="1:4" x14ac:dyDescent="0.25">
      <c r="A73" s="31" t="s">
        <v>13</v>
      </c>
      <c r="B73" s="10">
        <v>183</v>
      </c>
      <c r="C73" s="10">
        <v>79</v>
      </c>
      <c r="D73" s="31" t="s">
        <v>8</v>
      </c>
    </row>
    <row r="74" spans="1:4" x14ac:dyDescent="0.25">
      <c r="A74" s="31" t="s">
        <v>14</v>
      </c>
      <c r="B74" s="10">
        <v>2152</v>
      </c>
      <c r="C74" s="10">
        <v>311</v>
      </c>
      <c r="D74" s="31" t="s">
        <v>8</v>
      </c>
    </row>
    <row r="75" spans="1:4" x14ac:dyDescent="0.25">
      <c r="A75" s="31" t="s">
        <v>15</v>
      </c>
      <c r="B75" s="10">
        <v>0</v>
      </c>
      <c r="C75" s="10">
        <v>0</v>
      </c>
      <c r="D75" s="31" t="s">
        <v>8</v>
      </c>
    </row>
    <row r="76" spans="1:4" x14ac:dyDescent="0.25">
      <c r="A76" s="31" t="s">
        <v>16</v>
      </c>
      <c r="B76" s="10">
        <v>18203</v>
      </c>
      <c r="C76" s="10">
        <v>3142</v>
      </c>
      <c r="D76" s="31" t="s">
        <v>8</v>
      </c>
    </row>
    <row r="77" spans="1:4" x14ac:dyDescent="0.25">
      <c r="A77" s="34" t="s">
        <v>17</v>
      </c>
      <c r="B77" s="35">
        <f>SUM(B68:B76)</f>
        <v>219753</v>
      </c>
      <c r="C77" s="35">
        <f>SUM(C68:C76)</f>
        <v>41330</v>
      </c>
      <c r="D77" s="34" t="s">
        <v>8</v>
      </c>
    </row>
    <row r="78" spans="1:4" x14ac:dyDescent="0.25">
      <c r="A78" s="36"/>
      <c r="B78" s="37"/>
      <c r="C78" s="37"/>
      <c r="D78" s="37"/>
    </row>
    <row r="79" spans="1:4" x14ac:dyDescent="0.25">
      <c r="A79" s="38" t="s">
        <v>18</v>
      </c>
      <c r="B79" s="39" t="s">
        <v>26</v>
      </c>
      <c r="C79" s="40"/>
      <c r="D79" s="41"/>
    </row>
    <row r="80" spans="1:4" x14ac:dyDescent="0.25">
      <c r="A80" s="42" t="s">
        <v>19</v>
      </c>
      <c r="B80" s="43" t="s">
        <v>20</v>
      </c>
      <c r="C80" s="44"/>
      <c r="D80" s="41"/>
    </row>
    <row r="81" spans="1:4" x14ac:dyDescent="0.25">
      <c r="A81" s="31" t="s">
        <v>21</v>
      </c>
      <c r="B81" s="10">
        <v>260</v>
      </c>
      <c r="C81" s="31" t="s">
        <v>8</v>
      </c>
      <c r="D81" s="41"/>
    </row>
    <row r="82" spans="1:4" x14ac:dyDescent="0.25">
      <c r="A82" s="31" t="s">
        <v>22</v>
      </c>
      <c r="B82" s="10">
        <v>924</v>
      </c>
      <c r="C82" s="31" t="s">
        <v>8</v>
      </c>
      <c r="D82" s="41"/>
    </row>
    <row r="83" spans="1:4" x14ac:dyDescent="0.25">
      <c r="A83" s="31" t="s">
        <v>23</v>
      </c>
      <c r="B83" s="10">
        <v>0</v>
      </c>
      <c r="C83" s="31" t="s">
        <v>8</v>
      </c>
      <c r="D83" s="41"/>
    </row>
    <row r="84" spans="1:4" x14ac:dyDescent="0.25">
      <c r="A84" s="34" t="s">
        <v>17</v>
      </c>
      <c r="B84" s="35">
        <f>SUM(B81:B83)</f>
        <v>1184</v>
      </c>
      <c r="C84" s="34" t="s">
        <v>8</v>
      </c>
      <c r="D84" s="41"/>
    </row>
    <row r="85" spans="1:4" x14ac:dyDescent="0.25">
      <c r="A85" s="23"/>
      <c r="B85" s="24"/>
      <c r="C85" s="23"/>
      <c r="D85" s="18"/>
    </row>
    <row r="86" spans="1:4" x14ac:dyDescent="0.25">
      <c r="A86" s="22"/>
      <c r="B86" s="22"/>
      <c r="C86" s="22"/>
      <c r="D86" s="22"/>
    </row>
    <row r="87" spans="1:4" x14ac:dyDescent="0.25">
      <c r="A87" s="22"/>
      <c r="B87" s="22"/>
      <c r="C87" s="22"/>
      <c r="D87" s="22"/>
    </row>
    <row r="88" spans="1:4" ht="45" x14ac:dyDescent="0.25">
      <c r="A88" s="25" t="s">
        <v>0</v>
      </c>
      <c r="B88" s="45" t="s">
        <v>1</v>
      </c>
      <c r="C88" s="46" t="s">
        <v>2</v>
      </c>
      <c r="D88" s="45" t="s">
        <v>3</v>
      </c>
    </row>
    <row r="89" spans="1:4" ht="18.75" x14ac:dyDescent="0.25">
      <c r="A89" s="25"/>
      <c r="B89" s="28" t="s">
        <v>27</v>
      </c>
      <c r="C89" s="29"/>
      <c r="D89" s="30"/>
    </row>
    <row r="90" spans="1:4" x14ac:dyDescent="0.25">
      <c r="A90" s="47" t="s">
        <v>5</v>
      </c>
      <c r="B90" s="8">
        <v>134.5</v>
      </c>
      <c r="C90" s="8">
        <f>(C25+C3)/2</f>
        <v>14</v>
      </c>
      <c r="D90" s="47" t="s">
        <v>6</v>
      </c>
    </row>
    <row r="91" spans="1:4" x14ac:dyDescent="0.25">
      <c r="A91" s="47" t="s">
        <v>7</v>
      </c>
      <c r="B91" s="9">
        <f>B4+B26+B47+B68</f>
        <v>813943</v>
      </c>
      <c r="C91" s="9">
        <f>C4+C26+C47+C68</f>
        <v>141329</v>
      </c>
      <c r="D91" s="47" t="s">
        <v>8</v>
      </c>
    </row>
    <row r="92" spans="1:4" x14ac:dyDescent="0.25">
      <c r="A92" s="47" t="s">
        <v>9</v>
      </c>
      <c r="B92" s="9">
        <f>B5+B48+B69</f>
        <v>3430</v>
      </c>
      <c r="C92" s="9">
        <f>C5</f>
        <v>500</v>
      </c>
      <c r="D92" s="47" t="s">
        <v>8</v>
      </c>
    </row>
    <row r="93" spans="1:4" x14ac:dyDescent="0.25">
      <c r="A93" s="47" t="s">
        <v>10</v>
      </c>
      <c r="B93" s="9">
        <f t="shared" ref="B93:C99" si="0">B28+B6</f>
        <v>0</v>
      </c>
      <c r="C93" s="9">
        <f t="shared" si="0"/>
        <v>0</v>
      </c>
      <c r="D93" s="47" t="s">
        <v>8</v>
      </c>
    </row>
    <row r="94" spans="1:4" x14ac:dyDescent="0.25">
      <c r="A94" s="47" t="s">
        <v>11</v>
      </c>
      <c r="B94" s="9">
        <f t="shared" si="0"/>
        <v>0</v>
      </c>
      <c r="C94" s="9">
        <f t="shared" si="0"/>
        <v>0</v>
      </c>
      <c r="D94" s="47" t="s">
        <v>8</v>
      </c>
    </row>
    <row r="95" spans="1:4" x14ac:dyDescent="0.25">
      <c r="A95" s="47" t="s">
        <v>12</v>
      </c>
      <c r="B95" s="9">
        <f>B8+B30+B51+B72</f>
        <v>21655</v>
      </c>
      <c r="C95" s="9">
        <f>C51+C72</f>
        <v>3360</v>
      </c>
      <c r="D95" s="47" t="s">
        <v>8</v>
      </c>
    </row>
    <row r="96" spans="1:4" x14ac:dyDescent="0.25">
      <c r="A96" s="47" t="s">
        <v>13</v>
      </c>
      <c r="B96" s="9">
        <f>B31+B52+B73</f>
        <v>19734</v>
      </c>
      <c r="C96" s="9">
        <f>C31+C73</f>
        <v>2226</v>
      </c>
      <c r="D96" s="47" t="s">
        <v>8</v>
      </c>
    </row>
    <row r="97" spans="1:4" x14ac:dyDescent="0.25">
      <c r="A97" s="47" t="s">
        <v>14</v>
      </c>
      <c r="B97" s="9">
        <f>B10+B32+B53+B74</f>
        <v>9365</v>
      </c>
      <c r="C97" s="9">
        <f>C10+C32+C53+C74</f>
        <v>709</v>
      </c>
      <c r="D97" s="47" t="s">
        <v>8</v>
      </c>
    </row>
    <row r="98" spans="1:4" x14ac:dyDescent="0.25">
      <c r="A98" s="47" t="s">
        <v>15</v>
      </c>
      <c r="B98" s="9">
        <f t="shared" si="0"/>
        <v>0</v>
      </c>
      <c r="C98" s="9">
        <f t="shared" si="0"/>
        <v>0</v>
      </c>
      <c r="D98" s="47" t="s">
        <v>8</v>
      </c>
    </row>
    <row r="99" spans="1:4" x14ac:dyDescent="0.25">
      <c r="A99" s="47" t="s">
        <v>16</v>
      </c>
      <c r="B99" s="9">
        <f>B12+B34+B55+B76</f>
        <v>44232</v>
      </c>
      <c r="C99" s="9">
        <f t="shared" si="0"/>
        <v>494</v>
      </c>
      <c r="D99" s="47" t="s">
        <v>8</v>
      </c>
    </row>
    <row r="100" spans="1:4" x14ac:dyDescent="0.25">
      <c r="A100" s="34" t="s">
        <v>17</v>
      </c>
      <c r="B100" s="12">
        <f>SUM(B91:B99)</f>
        <v>912359</v>
      </c>
      <c r="C100" s="12">
        <f>SUM(C91:C99)</f>
        <v>148618</v>
      </c>
      <c r="D100" s="34" t="s">
        <v>8</v>
      </c>
    </row>
    <row r="101" spans="1:4" x14ac:dyDescent="0.25">
      <c r="A101" s="48"/>
      <c r="B101" s="49"/>
      <c r="C101" s="49"/>
      <c r="D101" s="49"/>
    </row>
    <row r="102" spans="1:4" x14ac:dyDescent="0.25">
      <c r="A102" s="38" t="s">
        <v>18</v>
      </c>
      <c r="B102" s="39" t="s">
        <v>27</v>
      </c>
      <c r="C102" s="40"/>
      <c r="D102" s="50"/>
    </row>
    <row r="103" spans="1:4" x14ac:dyDescent="0.25">
      <c r="A103" s="51" t="s">
        <v>19</v>
      </c>
      <c r="B103" s="52" t="s">
        <v>20</v>
      </c>
      <c r="C103" s="53"/>
      <c r="D103" s="50"/>
    </row>
    <row r="104" spans="1:4" x14ac:dyDescent="0.25">
      <c r="A104" s="47" t="s">
        <v>21</v>
      </c>
      <c r="B104" s="9">
        <f>B60+B81</f>
        <v>595</v>
      </c>
      <c r="C104" s="47" t="s">
        <v>8</v>
      </c>
      <c r="D104" s="50"/>
    </row>
    <row r="105" spans="1:4" x14ac:dyDescent="0.25">
      <c r="A105" s="47" t="s">
        <v>22</v>
      </c>
      <c r="B105" s="9">
        <f>B18+B40+B82</f>
        <v>2461</v>
      </c>
      <c r="C105" s="47" t="s">
        <v>8</v>
      </c>
      <c r="D105" s="50"/>
    </row>
    <row r="106" spans="1:4" x14ac:dyDescent="0.25">
      <c r="A106" s="47" t="s">
        <v>23</v>
      </c>
      <c r="B106" s="9">
        <f>B62</f>
        <v>555</v>
      </c>
      <c r="C106" s="47" t="s">
        <v>8</v>
      </c>
      <c r="D106" s="50"/>
    </row>
    <row r="107" spans="1:4" x14ac:dyDescent="0.25">
      <c r="A107" s="34" t="s">
        <v>17</v>
      </c>
      <c r="B107" s="12">
        <f>SUM(B104:B106)</f>
        <v>3611</v>
      </c>
      <c r="C107" s="34" t="s">
        <v>8</v>
      </c>
      <c r="D107" s="50"/>
    </row>
  </sheetData>
  <mergeCells count="15">
    <mergeCell ref="B89:D89"/>
    <mergeCell ref="B102:C102"/>
    <mergeCell ref="B103:C103"/>
    <mergeCell ref="B45:D45"/>
    <mergeCell ref="B58:C58"/>
    <mergeCell ref="B59:C59"/>
    <mergeCell ref="B66:D66"/>
    <mergeCell ref="B79:C79"/>
    <mergeCell ref="B80:C80"/>
    <mergeCell ref="B2:D2"/>
    <mergeCell ref="B15:C15"/>
    <mergeCell ref="B16:C16"/>
    <mergeCell ref="B24:D24"/>
    <mergeCell ref="B37:C37"/>
    <mergeCell ref="B38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Vereb Katalin</dc:creator>
  <cp:lastModifiedBy>Vereb Katalin</cp:lastModifiedBy>
  <dcterms:created xsi:type="dcterms:W3CDTF">2024-02-20T09:20:26Z</dcterms:created>
  <dcterms:modified xsi:type="dcterms:W3CDTF">2024-02-20T09:22:10Z</dcterms:modified>
</cp:coreProperties>
</file>